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autoCompressPictures="0" defaultThemeVersion="166925"/>
  <mc:AlternateContent xmlns:mc="http://schemas.openxmlformats.org/markup-compatibility/2006">
    <mc:Choice Requires="x15">
      <x15ac:absPath xmlns:x15ac="http://schemas.microsoft.com/office/spreadsheetml/2010/11/ac" url="C:\Users\Michelle Butcher\Documents\E. Michelle\PPP Fellow\Updates\Website\Census\"/>
    </mc:Choice>
  </mc:AlternateContent>
  <xr:revisionPtr revIDLastSave="0" documentId="8_{9786E5FA-0C2B-428C-8099-6E1D0DCD15D2}" xr6:coauthVersionLast="36" xr6:coauthVersionMax="36" xr10:uidLastSave="{00000000-0000-0000-0000-000000000000}"/>
  <bookViews>
    <workbookView xWindow="0" yWindow="0" windowWidth="28800" windowHeight="12225" xr2:uid="{00000000-000D-0000-FFFF-FFFF00000000}"/>
  </bookViews>
  <sheets>
    <sheet name="Interactive Data Table" sheetId="2" r:id="rId1"/>
    <sheet name="Data for Census CBO Calculation" sheetId="1"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2" l="1"/>
  <c r="D5" i="2"/>
  <c r="D7" i="2"/>
  <c r="C15" i="2"/>
  <c r="D15" i="2"/>
  <c r="C11" i="2"/>
  <c r="D11" i="2"/>
  <c r="C19" i="2"/>
  <c r="D19" i="2"/>
  <c r="D21" i="2"/>
</calcChain>
</file>

<file path=xl/sharedStrings.xml><?xml version="1.0" encoding="utf-8"?>
<sst xmlns="http://schemas.openxmlformats.org/spreadsheetml/2006/main" count="76" uniqueCount="71">
  <si>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</si>
  <si>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</si>
  <si>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</si>
  <si>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</si>
  <si>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</si>
  <si>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</si>
  <si>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</si>
  <si>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</si>
  <si>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</si>
  <si>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</si>
  <si>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</si>
  <si>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</si>
  <si>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</si>
  <si>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</si>
  <si>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</si>
  <si>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</si>
  <si>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</si>
  <si>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</si>
  <si>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</si>
  <si>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</si>
  <si>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</si>
  <si>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</si>
  <si>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</si>
  <si>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</si>
  <si>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</si>
  <si>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</si>
  <si>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</si>
  <si>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</si>
  <si>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</si>
  <si>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</si>
  <si>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</si>
  <si>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</si>
  <si>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</si>
  <si>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</si>
  <si>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</si>
  <si>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</si>
  <si>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</si>
  <si>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</si>
  <si>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</si>
  <si>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</si>
  <si>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</si>
  <si>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</si>
  <si>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</si>
  <si>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</si>
  <si>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</si>
  <si>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</si>
  <si>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</si>
  <si>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</si>
  <si>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</si>
  <si>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</si>
  <si>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</si>
  <si>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Mail Form Non-Response Rate</t>
  </si>
  <si>
    <t>2017  Population</t>
  </si>
  <si>
    <t>Sources: FPI analysis of data from the Census Bureau's 2017 Population Estimate and the Census Bureau's Mail Non-Response rate as compiled by the Center for Urban Research at The Graduate Center/CUNY.</t>
  </si>
  <si>
    <t>State</t>
  </si>
  <si>
    <t>Hard-to-Count Population</t>
  </si>
  <si>
    <t xml:space="preserve">Total State Funding to Community Based Organizations </t>
  </si>
  <si>
    <t>Number receiving this level of outreach</t>
  </si>
  <si>
    <t xml:space="preserve">Share receiving this level of outreach </t>
  </si>
  <si>
    <t>2010 Census Mail Non-Return Rate</t>
  </si>
  <si>
    <t>Total Population</t>
  </si>
  <si>
    <t>Select State</t>
  </si>
  <si>
    <t>Note: Select the state from the drop-down menu above. You can also manually change the percent of people receiving each level of outreach to generate different amounts of suggested funding for CBO outreach in your state. The chart will update automatically.</t>
  </si>
  <si>
    <t xml:space="preserve">Hard to Count Population 
(Total Population in State x 2010 Census Mail Non-Return Rate in State) </t>
  </si>
  <si>
    <t>Cost at $2/person</t>
  </si>
  <si>
    <t>Basic CBO outreach ($2 per person)</t>
  </si>
  <si>
    <t>Moderate CBO outreach ($25 per person)</t>
  </si>
  <si>
    <t>Cost at $25/person</t>
  </si>
  <si>
    <t>Intensive CBO outreach ($75 per person)</t>
  </si>
  <si>
    <t>Cost at $75/person</t>
  </si>
  <si>
    <t>Select State from Dropdown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</si>
</sst>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 #,##0_);_(* \(#,##0\);_(* &quot;-&quot;??_);_(@_)"/>
    <numFmt numFmtId="165" formatCode="&quot;$&quot;#,##0"/>
  </numFmts>
  <fonts count="9" x14ac:knownFonts="1">
    <font>
      <sz val="12"/>
      <color theme="1"/>
      <name val="Calibri"/>
      <family val="2"/>
      <scheme val="minor"/>
    </font>
    <font>
      <sz val="12"/>
      <color theme="1"/>
      <name val="Calibri"/>
      <family val="2"/>
      <scheme val="minor"/>
    </font>
    <font>
      <sz val="12"/>
      <color theme="1"/>
      <name val="Calibri"/>
      <family val="2"/>
    </font>
    <font>
      <sz val="12"/>
      <color rgb="FFFF0000"/>
      <name val="Calibri"/>
      <family val="2"/>
    </font>
    <font>
      <sz val="12"/>
      <color rgb="FF000000"/>
      <name val="Calibri"/>
      <family val="2"/>
    </font>
    <font>
      <sz val="12"/>
      <color theme="0"/>
      <name val="Calibri"/>
      <family val="2"/>
    </font>
    <font>
      <b/>
      <sz val="12"/>
      <color theme="0"/>
      <name val="Calibri"/>
      <family val="2"/>
    </font>
    <font>
      <sz val="24"/>
      <color theme="1"/>
      <name val="Calibri"/>
      <family val="2"/>
    </font>
    <font>
      <b/>
      <sz val="12"/>
      <color theme="1"/>
      <name val="Calibri"/>
      <family val="2"/>
    </font>
  </fonts>
  <fills count="6">
    <fill>
      <patternFill patternType="none"/>
    </fill>
    <fill>
      <patternFill patternType="gray125"/>
    </fill>
    <fill>
      <patternFill patternType="solid">
        <fgColor rgb="FF005265"/>
        <bgColor indexed="64"/>
      </patternFill>
    </fill>
    <fill>
      <patternFill patternType="solid">
        <fgColor rgb="FFEBEBEB"/>
        <bgColor indexed="64"/>
      </patternFill>
    </fill>
    <fill>
      <patternFill patternType="solid">
        <fgColor rgb="FF2AB6D6"/>
        <bgColor indexed="64"/>
      </patternFill>
    </fill>
    <fill>
      <patternFill patternType="solid">
        <fgColor rgb="FFFBD080"/>
        <bgColor indexed="64"/>
      </patternFill>
    </fill>
  </fills>
  <borders count="18">
    <border>
      <left/>
      <right/>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2" fillId="0" borderId="0" xfId="0" applyFont="1"/>
    <xf numFmtId="0" fontId="2" fillId="0" borderId="0" xfId="0" applyFont="1" applyAlignment="1">
      <alignment horizontal="left" wrapText="1"/>
    </xf>
    <xf numFmtId="0" fontId="2" fillId="0" borderId="0" xfId="0" applyFont="1" applyAlignment="1">
      <alignment horizontal="right" wrapText="1"/>
    </xf>
    <xf numFmtId="164" fontId="2" fillId="0" borderId="0" xfId="1" applyNumberFormat="1" applyFont="1"/>
    <xf numFmtId="9" fontId="2" fillId="0" borderId="0" xfId="2" applyFont="1"/>
    <xf numFmtId="164" fontId="2" fillId="0" borderId="0" xfId="0" applyNumberFormat="1" applyFont="1"/>
    <xf numFmtId="0" fontId="3" fillId="0" borderId="0" xfId="0" applyFont="1"/>
    <xf numFmtId="0" fontId="2" fillId="0" borderId="9" xfId="0" applyFont="1" applyBorder="1" applyAlignment="1">
      <alignment horizontal="right" wrapText="1"/>
    </xf>
    <xf numFmtId="0" fontId="2" fillId="0" borderId="8" xfId="0" applyFont="1" applyBorder="1" applyAlignment="1">
      <alignment horizontal="right" wrapText="1"/>
    </xf>
    <xf numFmtId="0" fontId="2" fillId="0" borderId="7" xfId="0" applyFont="1" applyBorder="1" applyAlignment="1">
      <alignment horizontal="right"/>
    </xf>
    <xf numFmtId="9" fontId="2" fillId="0" borderId="6" xfId="0" applyNumberFormat="1" applyFont="1" applyBorder="1" applyAlignment="1">
      <alignment horizontal="right"/>
    </xf>
    <xf numFmtId="164" fontId="2" fillId="0" borderId="5" xfId="0" applyNumberFormat="1" applyFont="1" applyBorder="1" applyAlignment="1">
      <alignment horizontal="right"/>
    </xf>
    <xf numFmtId="165" fontId="2" fillId="0" borderId="0" xfId="0" applyNumberFormat="1" applyFont="1" applyAlignment="1">
      <alignment horizontal="right"/>
    </xf>
    <xf numFmtId="9" fontId="2" fillId="0" borderId="6" xfId="0" applyNumberFormat="1" applyFont="1" applyBorder="1"/>
    <xf numFmtId="164" fontId="2" fillId="0" borderId="5" xfId="0" applyNumberFormat="1" applyFont="1" applyBorder="1"/>
    <xf numFmtId="165" fontId="2" fillId="0" borderId="4" xfId="0" applyNumberFormat="1" applyFont="1" applyBorder="1" applyAlignment="1">
      <alignment horizontal="right"/>
    </xf>
    <xf numFmtId="0" fontId="2" fillId="0" borderId="0" xfId="0" applyFont="1" applyBorder="1"/>
    <xf numFmtId="3" fontId="4" fillId="0" borderId="0" xfId="1" applyNumberFormat="1" applyFont="1" applyBorder="1" applyAlignment="1"/>
    <xf numFmtId="0" fontId="4" fillId="0" borderId="0" xfId="0" applyFont="1" applyBorder="1" applyAlignment="1"/>
    <xf numFmtId="0" fontId="6" fillId="0" borderId="0" xfId="0" applyFont="1" applyFill="1" applyBorder="1" applyAlignment="1">
      <alignment wrapText="1"/>
    </xf>
    <xf numFmtId="5" fontId="2" fillId="0" borderId="13" xfId="3" applyNumberFormat="1" applyFont="1" applyBorder="1"/>
    <xf numFmtId="0" fontId="2" fillId="0" borderId="0" xfId="0" applyFont="1" applyAlignment="1">
      <alignment wrapText="1"/>
    </xf>
    <xf numFmtId="0" fontId="2" fillId="5" borderId="0" xfId="0" applyFont="1" applyFill="1"/>
    <xf numFmtId="0" fontId="8" fillId="0" borderId="0" xfId="0" applyFont="1"/>
    <xf numFmtId="165" fontId="6" fillId="2" borderId="1" xfId="0" applyNumberFormat="1" applyFont="1" applyFill="1" applyBorder="1" applyAlignment="1">
      <alignment vertical="center" wrapText="1"/>
    </xf>
    <xf numFmtId="3" fontId="4" fillId="3" borderId="10" xfId="1" applyNumberFormat="1" applyFont="1" applyFill="1" applyBorder="1" applyAlignment="1"/>
    <xf numFmtId="9" fontId="5" fillId="4" borderId="15" xfId="2" applyFont="1" applyFill="1" applyBorder="1" applyAlignment="1">
      <alignment vertical="center"/>
    </xf>
    <xf numFmtId="3" fontId="5" fillId="2" borderId="13" xfId="0" applyNumberFormat="1" applyFont="1" applyFill="1" applyBorder="1" applyAlignment="1">
      <alignment vertical="center"/>
    </xf>
    <xf numFmtId="0" fontId="7" fillId="5" borderId="0" xfId="0" applyFont="1" applyFill="1" applyAlignment="1">
      <alignment horizontal="left"/>
    </xf>
    <xf numFmtId="0" fontId="5" fillId="4" borderId="14" xfId="0" applyFont="1" applyFill="1" applyBorder="1" applyAlignment="1">
      <alignment horizontal="left" vertical="center" wrapText="1" indent="2"/>
    </xf>
    <xf numFmtId="0" fontId="5" fillId="4" borderId="0" xfId="0" applyFont="1" applyFill="1" applyBorder="1" applyAlignment="1">
      <alignment horizontal="left" vertical="center" wrapText="1" indent="2"/>
    </xf>
    <xf numFmtId="0" fontId="5" fillId="2" borderId="16" xfId="0" applyFont="1" applyFill="1" applyBorder="1" applyAlignment="1">
      <alignment horizontal="left" vertical="center" wrapText="1" indent="2"/>
    </xf>
    <xf numFmtId="0" fontId="5" fillId="2" borderId="17" xfId="0" applyFont="1" applyFill="1" applyBorder="1" applyAlignment="1">
      <alignment horizontal="left" vertical="center" wrapText="1" indent="2"/>
    </xf>
    <xf numFmtId="0" fontId="2" fillId="0" borderId="0" xfId="0" applyFont="1" applyAlignment="1">
      <alignment horizontal="left" wrapText="1"/>
    </xf>
    <xf numFmtId="0" fontId="6" fillId="2" borderId="3" xfId="0" applyFont="1" applyFill="1" applyBorder="1" applyAlignment="1">
      <alignment horizontal="left" wrapText="1" indent="2"/>
    </xf>
    <xf numFmtId="0" fontId="6" fillId="2" borderId="2" xfId="0" applyFont="1" applyFill="1" applyBorder="1" applyAlignment="1">
      <alignment horizontal="left" wrapText="1" indent="2"/>
    </xf>
    <xf numFmtId="0" fontId="2" fillId="3" borderId="12" xfId="0" applyFont="1" applyFill="1" applyBorder="1" applyAlignment="1">
      <alignment horizontal="center"/>
    </xf>
    <xf numFmtId="0" fontId="2" fillId="3" borderId="11" xfId="0" applyFont="1" applyFill="1" applyBorder="1" applyAlignment="1">
      <alignment horizontal="center"/>
    </xf>
    <xf numFmtId="0" fontId="2" fillId="3" borderId="10" xfId="0" applyFont="1" applyFill="1" applyBorder="1" applyAlignment="1">
      <alignment horizontal="center"/>
    </xf>
    <xf numFmtId="0" fontId="2" fillId="3" borderId="12" xfId="0" applyFont="1" applyFill="1" applyBorder="1" applyAlignment="1">
      <alignment horizontal="left" wrapText="1" indent="2"/>
    </xf>
    <xf numFmtId="0" fontId="2" fillId="3" borderId="11" xfId="0" applyFont="1" applyFill="1" applyBorder="1" applyAlignment="1">
      <alignment horizontal="left" wrapText="1" indent="2"/>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EBEBEB"/>
      <color rgb="FF005265"/>
      <color rgb="FF2AB6D6"/>
      <color rgb="FFFBD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3"/>
  <sheetViews>
    <sheetView showGridLines="0" tabSelected="1" workbookViewId="0">
      <selection activeCell="I12" sqref="I12"/>
    </sheetView>
  </sheetViews>
  <sheetFormatPr defaultColWidth="8.875" defaultRowHeight="15.75" x14ac:dyDescent="0.25"/>
  <cols>
    <col min="1" max="1" width="8.875" style="1"/>
    <col min="2" max="2" width="15.875" style="1" customWidth="1"/>
    <col min="3" max="3" width="22.5" style="1" customWidth="1"/>
    <col min="4" max="4" width="18" style="1" customWidth="1"/>
    <col min="5" max="5" width="23" style="1" customWidth="1"/>
    <col min="6" max="16384" width="8.875" style="1"/>
  </cols>
  <sheetData>
    <row r="1" spans="2:5" x14ac:dyDescent="0.25">
      <c r="B1" s="24" t="s">
        <v>70</v>
      </c>
    </row>
    <row r="2" spans="2:5" ht="6.95" customHeight="1" x14ac:dyDescent="0.25"/>
    <row r="3" spans="2:5" ht="31.5" x14ac:dyDescent="0.5">
      <c r="B3" s="29" t="s">
        <v>32</v>
      </c>
      <c r="C3" s="29"/>
      <c r="D3" s="23"/>
    </row>
    <row r="4" spans="2:5" ht="16.5" thickBot="1" x14ac:dyDescent="0.3">
      <c r="E4" s="17"/>
    </row>
    <row r="5" spans="2:5" x14ac:dyDescent="0.25">
      <c r="B5" s="40" t="s">
        <v>60</v>
      </c>
      <c r="C5" s="41"/>
      <c r="D5" s="26">
        <f>VLOOKUP($B$3,'Data for Census CBO Calculation'!$C$2:$F$52,2, FALSE)</f>
        <v>19849399</v>
      </c>
      <c r="E5" s="18"/>
    </row>
    <row r="6" spans="2:5" ht="23.1" customHeight="1" x14ac:dyDescent="0.25">
      <c r="B6" s="30" t="s">
        <v>59</v>
      </c>
      <c r="C6" s="31"/>
      <c r="D6" s="27">
        <f>VLOOKUP($B$3,'Data for Census CBO Calculation'!$C$2:$F$52,3, FALSE)</f>
        <v>0.24168436850327124</v>
      </c>
      <c r="E6" s="19"/>
    </row>
    <row r="7" spans="2:5" ht="53.1" customHeight="1" thickBot="1" x14ac:dyDescent="0.3">
      <c r="B7" s="32" t="s">
        <v>63</v>
      </c>
      <c r="C7" s="33"/>
      <c r="D7" s="28">
        <f>D5*D6</f>
        <v>4797289.462484464</v>
      </c>
      <c r="E7" s="19"/>
    </row>
    <row r="8" spans="2:5" ht="9.9499999999999993" customHeight="1" thickBot="1" x14ac:dyDescent="0.3"/>
    <row r="9" spans="2:5" x14ac:dyDescent="0.25">
      <c r="B9" s="37" t="s">
        <v>65</v>
      </c>
      <c r="C9" s="38"/>
      <c r="D9" s="39"/>
    </row>
    <row r="10" spans="2:5" ht="47.25" x14ac:dyDescent="0.25">
      <c r="B10" s="8" t="s">
        <v>58</v>
      </c>
      <c r="C10" s="9" t="s">
        <v>57</v>
      </c>
      <c r="D10" s="10" t="s">
        <v>64</v>
      </c>
    </row>
    <row r="11" spans="2:5" ht="16.5" thickBot="1" x14ac:dyDescent="0.3">
      <c r="B11" s="11">
        <v>1</v>
      </c>
      <c r="C11" s="12">
        <f>D7*B11</f>
        <v>4797289.462484464</v>
      </c>
      <c r="D11" s="21">
        <f>C11*2</f>
        <v>9594578.9249689281</v>
      </c>
    </row>
    <row r="12" spans="2:5" ht="9.9499999999999993" customHeight="1" thickBot="1" x14ac:dyDescent="0.3">
      <c r="D12" s="13"/>
    </row>
    <row r="13" spans="2:5" x14ac:dyDescent="0.25">
      <c r="B13" s="37" t="s">
        <v>66</v>
      </c>
      <c r="C13" s="38"/>
      <c r="D13" s="39"/>
    </row>
    <row r="14" spans="2:5" ht="47.25" x14ac:dyDescent="0.25">
      <c r="B14" s="8" t="s">
        <v>58</v>
      </c>
      <c r="C14" s="9" t="s">
        <v>57</v>
      </c>
      <c r="D14" s="10" t="s">
        <v>67</v>
      </c>
    </row>
    <row r="15" spans="2:5" ht="16.5" thickBot="1" x14ac:dyDescent="0.3">
      <c r="B15" s="14">
        <v>0.1</v>
      </c>
      <c r="C15" s="15">
        <f>D7*B15</f>
        <v>479728.94624844642</v>
      </c>
      <c r="D15" s="21">
        <f>C15*25</f>
        <v>11993223.65621116</v>
      </c>
    </row>
    <row r="16" spans="2:5" ht="9.9499999999999993" customHeight="1" thickBot="1" x14ac:dyDescent="0.3"/>
    <row r="17" spans="2:5" x14ac:dyDescent="0.25">
      <c r="B17" s="37" t="s">
        <v>68</v>
      </c>
      <c r="C17" s="38"/>
      <c r="D17" s="39"/>
    </row>
    <row r="18" spans="2:5" ht="47.25" x14ac:dyDescent="0.25">
      <c r="B18" s="8" t="s">
        <v>58</v>
      </c>
      <c r="C18" s="9" t="s">
        <v>57</v>
      </c>
      <c r="D18" s="10" t="s">
        <v>69</v>
      </c>
      <c r="E18" s="17"/>
    </row>
    <row r="19" spans="2:5" ht="16.5" thickBot="1" x14ac:dyDescent="0.3">
      <c r="B19" s="14">
        <v>0.05</v>
      </c>
      <c r="C19" s="15">
        <f>D7*B19</f>
        <v>239864.47312422321</v>
      </c>
      <c r="D19" s="16">
        <f>C19*75</f>
        <v>17989835.48431674</v>
      </c>
      <c r="E19" s="17"/>
    </row>
    <row r="20" spans="2:5" ht="9.9499999999999993" customHeight="1" thickBot="1" x14ac:dyDescent="0.3">
      <c r="E20" s="17"/>
    </row>
    <row r="21" spans="2:5" ht="35.1" customHeight="1" x14ac:dyDescent="0.25">
      <c r="B21" s="35" t="s">
        <v>56</v>
      </c>
      <c r="C21" s="36"/>
      <c r="D21" s="25">
        <f>D19+D15+D11</f>
        <v>39577638.065496832</v>
      </c>
      <c r="E21" s="20"/>
    </row>
    <row r="22" spans="2:5" ht="12.95" customHeight="1" x14ac:dyDescent="0.25"/>
    <row r="23" spans="2:5" ht="71.099999999999994" customHeight="1" x14ac:dyDescent="0.25">
      <c r="B23" s="34" t="s">
        <v>62</v>
      </c>
      <c r="C23" s="34"/>
      <c r="D23" s="34"/>
      <c r="E23" s="22"/>
    </row>
  </sheetData>
  <mergeCells count="9">
    <mergeCell ref="B3:C3"/>
    <mergeCell ref="B6:C6"/>
    <mergeCell ref="B7:C7"/>
    <mergeCell ref="B23:D23"/>
    <mergeCell ref="B21:C21"/>
    <mergeCell ref="B9:D9"/>
    <mergeCell ref="B13:D13"/>
    <mergeCell ref="B17:D17"/>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 for Census CBO Calculation'!$C$2:$C$52</xm:f>
          </x14:formula1>
          <xm:sqref>B3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54"/>
  <sheetViews>
    <sheetView workbookViewId="0">
      <selection activeCell="H9" sqref="A1:XFD1048576"/>
    </sheetView>
  </sheetViews>
  <sheetFormatPr defaultColWidth="10.875" defaultRowHeight="15.75" x14ac:dyDescent="0.25"/>
  <cols>
    <col min="1" max="2" width="10.875" style="1"/>
    <col min="3" max="3" width="23.625" style="1" customWidth="1"/>
    <col min="4" max="4" width="13.625" style="7" bestFit="1" customWidth="1"/>
    <col min="5" max="5" width="10.875" style="1"/>
    <col min="6" max="6" width="13" style="1" bestFit="1" customWidth="1"/>
    <col min="7" max="16384" width="10.875" style="1"/>
  </cols>
  <sheetData>
    <row r="1" spans="2:6" ht="63" x14ac:dyDescent="0.25">
      <c r="C1" s="2" t="s">
        <v>54</v>
      </c>
      <c r="D1" s="3" t="s">
        <v>52</v>
      </c>
      <c r="E1" s="3" t="s">
        <v>51</v>
      </c>
      <c r="F1" s="3" t="s">
        <v>55</v>
      </c>
    </row>
    <row r="2" spans="2:6" x14ac:dyDescent="0.25">
      <c r="C2" s="1" t="s">
        <v>0</v>
      </c>
      <c r="D2" s="4">
        <v>4874747</v>
      </c>
      <c r="E2" s="5">
        <v>0.21603479377138524</v>
      </c>
      <c r="F2" s="6">
        <v>1053114.9628326788</v>
      </c>
    </row>
    <row r="3" spans="2:6" x14ac:dyDescent="0.25">
      <c r="B3" s="1" t="s">
        <v>61</v>
      </c>
      <c r="C3" s="1" t="s">
        <v>1</v>
      </c>
      <c r="D3" s="4">
        <v>739795</v>
      </c>
      <c r="E3" s="5">
        <v>0.25224770278833963</v>
      </c>
      <c r="F3" s="6">
        <v>186611.58928429973</v>
      </c>
    </row>
    <row r="4" spans="2:6" x14ac:dyDescent="0.25">
      <c r="C4" s="1" t="s">
        <v>2</v>
      </c>
      <c r="D4" s="4">
        <v>7016270</v>
      </c>
      <c r="E4" s="5">
        <v>0.22434350982310247</v>
      </c>
      <c r="F4" s="6">
        <v>1574054.6376665393</v>
      </c>
    </row>
    <row r="5" spans="2:6" x14ac:dyDescent="0.25">
      <c r="C5" s="1" t="s">
        <v>3</v>
      </c>
      <c r="D5" s="4">
        <v>3004279</v>
      </c>
      <c r="E5" s="5">
        <v>0.22969437087247091</v>
      </c>
      <c r="F5" s="6">
        <v>690065.97483037598</v>
      </c>
    </row>
    <row r="6" spans="2:6" x14ac:dyDescent="0.25">
      <c r="C6" s="1" t="s">
        <v>4</v>
      </c>
      <c r="D6" s="4">
        <v>39536653</v>
      </c>
      <c r="E6" s="5">
        <v>0.23094346730553095</v>
      </c>
      <c r="F6" s="6">
        <v>9130731.7294756211</v>
      </c>
    </row>
    <row r="7" spans="2:6" x14ac:dyDescent="0.25">
      <c r="C7" s="1" t="s">
        <v>5</v>
      </c>
      <c r="D7" s="4">
        <v>5607154</v>
      </c>
      <c r="E7" s="5">
        <v>0.20919877444562995</v>
      </c>
      <c r="F7" s="6">
        <v>1173009.7449279118</v>
      </c>
    </row>
    <row r="8" spans="2:6" x14ac:dyDescent="0.25">
      <c r="C8" s="1" t="s">
        <v>6</v>
      </c>
      <c r="D8" s="4">
        <v>3588184</v>
      </c>
      <c r="E8" s="5">
        <v>0.20945838398704497</v>
      </c>
      <c r="F8" s="6">
        <v>751575.22208817094</v>
      </c>
    </row>
    <row r="9" spans="2:6" x14ac:dyDescent="0.25">
      <c r="C9" s="1" t="s">
        <v>7</v>
      </c>
      <c r="D9" s="4">
        <v>961939</v>
      </c>
      <c r="E9" s="5">
        <v>0.19974262019001621</v>
      </c>
      <c r="F9" s="6">
        <v>192140.216322964</v>
      </c>
    </row>
    <row r="10" spans="2:6" x14ac:dyDescent="0.25">
      <c r="C10" s="1" t="s">
        <v>8</v>
      </c>
      <c r="D10" s="4">
        <v>693972</v>
      </c>
      <c r="E10" s="5">
        <v>0.21669987178222705</v>
      </c>
      <c r="F10" s="6">
        <v>150383.64342045566</v>
      </c>
    </row>
    <row r="11" spans="2:6" x14ac:dyDescent="0.25">
      <c r="C11" s="1" t="s">
        <v>9</v>
      </c>
      <c r="D11" s="4">
        <v>20984400</v>
      </c>
      <c r="E11" s="5">
        <v>0.19820759010909905</v>
      </c>
      <c r="F11" s="6">
        <v>4159267.3538853782</v>
      </c>
    </row>
    <row r="12" spans="2:6" x14ac:dyDescent="0.25">
      <c r="C12" s="1" t="s">
        <v>10</v>
      </c>
      <c r="D12" s="4">
        <v>10429379</v>
      </c>
      <c r="E12" s="5">
        <v>0.22775128109385512</v>
      </c>
      <c r="F12" s="6">
        <v>2375304.4282633495</v>
      </c>
    </row>
    <row r="13" spans="2:6" x14ac:dyDescent="0.25">
      <c r="C13" s="1" t="s">
        <v>11</v>
      </c>
      <c r="D13" s="4">
        <v>1427538</v>
      </c>
      <c r="E13" s="5">
        <v>0.23205538532448811</v>
      </c>
      <c r="F13" s="6">
        <v>331267.88065534912</v>
      </c>
    </row>
    <row r="14" spans="2:6" x14ac:dyDescent="0.25">
      <c r="C14" s="1" t="s">
        <v>12</v>
      </c>
      <c r="D14" s="4">
        <v>1716943</v>
      </c>
      <c r="E14" s="5">
        <v>0.17367030775783532</v>
      </c>
      <c r="F14" s="6">
        <v>298182.01921266102</v>
      </c>
    </row>
    <row r="15" spans="2:6" x14ac:dyDescent="0.25">
      <c r="C15" s="1" t="s">
        <v>13</v>
      </c>
      <c r="D15" s="4">
        <v>12802023</v>
      </c>
      <c r="E15" s="5">
        <v>0.19259945399074097</v>
      </c>
      <c r="F15" s="6">
        <v>2465662.6397769074</v>
      </c>
    </row>
    <row r="16" spans="2:6" x14ac:dyDescent="0.25">
      <c r="C16" s="1" t="s">
        <v>14</v>
      </c>
      <c r="D16" s="4">
        <v>6666818</v>
      </c>
      <c r="E16" s="5">
        <v>0.17763611615820563</v>
      </c>
      <c r="F16" s="6">
        <v>1184267.6566536161</v>
      </c>
    </row>
    <row r="17" spans="3:6" x14ac:dyDescent="0.25">
      <c r="C17" s="1" t="s">
        <v>15</v>
      </c>
      <c r="D17" s="4">
        <v>3145711</v>
      </c>
      <c r="E17" s="5">
        <v>0.1673792040982367</v>
      </c>
      <c r="F17" s="6">
        <v>526526.60350306821</v>
      </c>
    </row>
    <row r="18" spans="3:6" x14ac:dyDescent="0.25">
      <c r="C18" s="1" t="s">
        <v>16</v>
      </c>
      <c r="D18" s="4">
        <v>2913123</v>
      </c>
      <c r="E18" s="5">
        <v>0.18844553041589973</v>
      </c>
      <c r="F18" s="6">
        <v>548965.00890175707</v>
      </c>
    </row>
    <row r="19" spans="3:6" x14ac:dyDescent="0.25">
      <c r="C19" s="1" t="s">
        <v>17</v>
      </c>
      <c r="D19" s="4">
        <v>4454189</v>
      </c>
      <c r="E19" s="5">
        <v>0.19003192086912446</v>
      </c>
      <c r="F19" s="6">
        <v>846438.0915841246</v>
      </c>
    </row>
    <row r="20" spans="3:6" x14ac:dyDescent="0.25">
      <c r="C20" s="1" t="s">
        <v>18</v>
      </c>
      <c r="D20" s="4">
        <v>4684333</v>
      </c>
      <c r="E20" s="5">
        <v>0.25534709332266325</v>
      </c>
      <c r="F20" s="6">
        <v>1196130.8157054312</v>
      </c>
    </row>
    <row r="21" spans="3:6" x14ac:dyDescent="0.25">
      <c r="C21" s="1" t="s">
        <v>19</v>
      </c>
      <c r="D21" s="4">
        <v>1335907</v>
      </c>
      <c r="E21" s="5">
        <v>0.1890799424938604</v>
      </c>
      <c r="F21" s="6">
        <v>252593.21873714557</v>
      </c>
    </row>
    <row r="22" spans="3:6" x14ac:dyDescent="0.25">
      <c r="C22" s="1" t="s">
        <v>20</v>
      </c>
      <c r="D22" s="4">
        <v>6052177</v>
      </c>
      <c r="E22" s="5">
        <v>0.19733858531712378</v>
      </c>
      <c r="F22" s="6">
        <v>1194328.0472688342</v>
      </c>
    </row>
    <row r="23" spans="3:6" x14ac:dyDescent="0.25">
      <c r="C23" s="1" t="s">
        <v>21</v>
      </c>
      <c r="D23" s="4">
        <v>6859819</v>
      </c>
      <c r="E23" s="5">
        <v>0.21062390647715534</v>
      </c>
      <c r="F23" s="6">
        <v>1444841.8755062134</v>
      </c>
    </row>
    <row r="24" spans="3:6" x14ac:dyDescent="0.25">
      <c r="C24" s="1" t="s">
        <v>22</v>
      </c>
      <c r="D24" s="4">
        <v>9962311</v>
      </c>
      <c r="E24" s="5">
        <v>0.16318150616106009</v>
      </c>
      <c r="F24" s="6">
        <v>1625664.9138248966</v>
      </c>
    </row>
    <row r="25" spans="3:6" x14ac:dyDescent="0.25">
      <c r="C25" s="1" t="s">
        <v>23</v>
      </c>
      <c r="D25" s="4">
        <v>5576606</v>
      </c>
      <c r="E25" s="5">
        <v>0.14364820863382499</v>
      </c>
      <c r="F25" s="6">
        <v>801069.46215664025</v>
      </c>
    </row>
    <row r="26" spans="3:6" x14ac:dyDescent="0.25">
      <c r="C26" s="1" t="s">
        <v>24</v>
      </c>
      <c r="D26" s="4">
        <v>2984100</v>
      </c>
      <c r="E26" s="5">
        <v>0.23575504911234069</v>
      </c>
      <c r="F26" s="6">
        <v>703516.64205613581</v>
      </c>
    </row>
    <row r="27" spans="3:6" x14ac:dyDescent="0.25">
      <c r="C27" s="1" t="s">
        <v>25</v>
      </c>
      <c r="D27" s="4">
        <v>6113532</v>
      </c>
      <c r="E27" s="5">
        <v>0.18881327066629805</v>
      </c>
      <c r="F27" s="6">
        <v>1154315.9722430746</v>
      </c>
    </row>
    <row r="28" spans="3:6" x14ac:dyDescent="0.25">
      <c r="C28" s="1" t="s">
        <v>26</v>
      </c>
      <c r="D28" s="4">
        <v>1050493</v>
      </c>
      <c r="E28" s="5">
        <v>0.19587349916229135</v>
      </c>
      <c r="F28" s="6">
        <v>205763.73975549292</v>
      </c>
    </row>
    <row r="29" spans="3:6" x14ac:dyDescent="0.25">
      <c r="C29" s="1" t="s">
        <v>27</v>
      </c>
      <c r="D29" s="4">
        <v>1920076</v>
      </c>
      <c r="E29" s="5">
        <v>0.17466420245354131</v>
      </c>
      <c r="F29" s="6">
        <v>335368.5431901858</v>
      </c>
    </row>
    <row r="30" spans="3:6" x14ac:dyDescent="0.25">
      <c r="C30" s="1" t="s">
        <v>28</v>
      </c>
      <c r="D30" s="4">
        <v>2998039</v>
      </c>
      <c r="E30" s="5">
        <v>0.23708293246103518</v>
      </c>
      <c r="F30" s="6">
        <v>710783.87775254948</v>
      </c>
    </row>
    <row r="31" spans="3:6" x14ac:dyDescent="0.25">
      <c r="C31" s="1" t="s">
        <v>29</v>
      </c>
      <c r="D31" s="4">
        <v>1342795</v>
      </c>
      <c r="E31" s="5">
        <v>0.20646561528143581</v>
      </c>
      <c r="F31" s="6">
        <v>277240.99587183562</v>
      </c>
    </row>
    <row r="32" spans="3:6" x14ac:dyDescent="0.25">
      <c r="C32" s="1" t="s">
        <v>30</v>
      </c>
      <c r="D32" s="4">
        <v>9005644</v>
      </c>
      <c r="E32" s="5">
        <v>0.21870482586953033</v>
      </c>
      <c r="F32" s="6">
        <v>1969577.8028629806</v>
      </c>
    </row>
    <row r="33" spans="3:6" x14ac:dyDescent="0.25">
      <c r="C33" s="1" t="s">
        <v>31</v>
      </c>
      <c r="D33" s="4">
        <v>2088070</v>
      </c>
      <c r="E33" s="5">
        <v>0.26237709235631512</v>
      </c>
      <c r="F33" s="6">
        <v>547861.73523645091</v>
      </c>
    </row>
    <row r="34" spans="3:6" x14ac:dyDescent="0.25">
      <c r="C34" s="1" t="s">
        <v>32</v>
      </c>
      <c r="D34" s="4">
        <v>19849399</v>
      </c>
      <c r="E34" s="5">
        <v>0.24168436850327124</v>
      </c>
      <c r="F34" s="6">
        <v>4797289.462484464</v>
      </c>
    </row>
    <row r="35" spans="3:6" x14ac:dyDescent="0.25">
      <c r="C35" s="1" t="s">
        <v>33</v>
      </c>
      <c r="D35" s="4">
        <v>10273419</v>
      </c>
      <c r="E35" s="5">
        <v>0.19277763824628358</v>
      </c>
      <c r="F35" s="6">
        <v>1980485.4515344964</v>
      </c>
    </row>
    <row r="36" spans="3:6" x14ac:dyDescent="0.25">
      <c r="C36" s="1" t="s">
        <v>34</v>
      </c>
      <c r="D36" s="4">
        <v>755393</v>
      </c>
      <c r="E36" s="5">
        <v>0.16896714733885243</v>
      </c>
      <c r="F36" s="6">
        <v>127636.60032973776</v>
      </c>
    </row>
    <row r="37" spans="3:6" x14ac:dyDescent="0.25">
      <c r="C37" s="1" t="s">
        <v>35</v>
      </c>
      <c r="D37" s="4">
        <v>11658609</v>
      </c>
      <c r="E37" s="5">
        <v>0.19162864086564757</v>
      </c>
      <c r="F37" s="6">
        <v>2234123.3970540063</v>
      </c>
    </row>
    <row r="38" spans="3:6" x14ac:dyDescent="0.25">
      <c r="C38" s="1" t="s">
        <v>36</v>
      </c>
      <c r="D38" s="4">
        <v>3930864</v>
      </c>
      <c r="E38" s="5">
        <v>0.24496305573769539</v>
      </c>
      <c r="F38" s="6">
        <v>962916.45712930022</v>
      </c>
    </row>
    <row r="39" spans="3:6" x14ac:dyDescent="0.25">
      <c r="C39" s="1" t="s">
        <v>37</v>
      </c>
      <c r="D39" s="4">
        <v>4142776</v>
      </c>
      <c r="E39" s="5">
        <v>0.20163626605623441</v>
      </c>
      <c r="F39" s="6">
        <v>835333.88374738256</v>
      </c>
    </row>
    <row r="40" spans="3:6" x14ac:dyDescent="0.25">
      <c r="C40" s="1" t="s">
        <v>38</v>
      </c>
      <c r="D40" s="4">
        <v>12805537</v>
      </c>
      <c r="E40" s="5">
        <v>0.17738953324817419</v>
      </c>
      <c r="F40" s="6">
        <v>2271568.231422225</v>
      </c>
    </row>
    <row r="41" spans="3:6" x14ac:dyDescent="0.25">
      <c r="C41" s="1" t="s">
        <v>39</v>
      </c>
      <c r="D41" s="4">
        <v>1059639</v>
      </c>
      <c r="E41" s="5">
        <v>0.22303013673572047</v>
      </c>
      <c r="F41" s="6">
        <v>236331.4310605021</v>
      </c>
    </row>
    <row r="42" spans="3:6" x14ac:dyDescent="0.25">
      <c r="C42" s="1" t="s">
        <v>40</v>
      </c>
      <c r="D42" s="4">
        <v>5024369</v>
      </c>
      <c r="E42" s="5">
        <v>0.18616547342629064</v>
      </c>
      <c r="F42" s="6">
        <v>935364.03355337842</v>
      </c>
    </row>
    <row r="43" spans="3:6" x14ac:dyDescent="0.25">
      <c r="C43" s="1" t="s">
        <v>41</v>
      </c>
      <c r="D43" s="4">
        <v>869666</v>
      </c>
      <c r="E43" s="5">
        <v>0.17250327459654502</v>
      </c>
      <c r="F43" s="6">
        <v>150020.23280527891</v>
      </c>
    </row>
    <row r="44" spans="3:6" x14ac:dyDescent="0.25">
      <c r="C44" s="1" t="s">
        <v>42</v>
      </c>
      <c r="D44" s="4">
        <v>6715984</v>
      </c>
      <c r="E44" s="5">
        <v>0.19700481330725694</v>
      </c>
      <c r="F44" s="6">
        <v>1323081.1740945247</v>
      </c>
    </row>
    <row r="45" spans="3:6" x14ac:dyDescent="0.25">
      <c r="C45" s="1" t="s">
        <v>43</v>
      </c>
      <c r="D45" s="4">
        <v>28304596</v>
      </c>
      <c r="E45" s="5">
        <v>0.23459229611162091</v>
      </c>
      <c r="F45" s="6">
        <v>6640040.1661518011</v>
      </c>
    </row>
    <row r="46" spans="3:6" x14ac:dyDescent="0.25">
      <c r="C46" s="1" t="s">
        <v>44</v>
      </c>
      <c r="D46" s="4">
        <v>3101833</v>
      </c>
      <c r="E46" s="5">
        <v>0.19560044805732013</v>
      </c>
      <c r="F46" s="6">
        <v>606719.92459898151</v>
      </c>
    </row>
    <row r="47" spans="3:6" x14ac:dyDescent="0.25">
      <c r="C47" s="1" t="s">
        <v>45</v>
      </c>
      <c r="D47" s="4">
        <v>623657</v>
      </c>
      <c r="E47" s="5">
        <v>0.20283695409029301</v>
      </c>
      <c r="F47" s="6">
        <v>126500.68627708987</v>
      </c>
    </row>
    <row r="48" spans="3:6" x14ac:dyDescent="0.25">
      <c r="C48" s="1" t="s">
        <v>46</v>
      </c>
      <c r="D48" s="4">
        <v>8470020</v>
      </c>
      <c r="E48" s="5">
        <v>0.19230587778750885</v>
      </c>
      <c r="F48" s="6">
        <v>1628834.6309777556</v>
      </c>
    </row>
    <row r="49" spans="3:6" x14ac:dyDescent="0.25">
      <c r="C49" s="1" t="s">
        <v>47</v>
      </c>
      <c r="D49" s="4">
        <v>7405743</v>
      </c>
      <c r="E49" s="5">
        <v>0.20144880466554638</v>
      </c>
      <c r="F49" s="6">
        <v>1491878.0750102375</v>
      </c>
    </row>
    <row r="50" spans="3:6" x14ac:dyDescent="0.25">
      <c r="C50" s="1" t="s">
        <v>48</v>
      </c>
      <c r="D50" s="4">
        <v>1815857</v>
      </c>
      <c r="E50" s="5">
        <v>0.24426602591402136</v>
      </c>
      <c r="F50" s="6">
        <v>443552.17301815707</v>
      </c>
    </row>
    <row r="51" spans="3:6" x14ac:dyDescent="0.25">
      <c r="C51" s="1" t="s">
        <v>49</v>
      </c>
      <c r="D51" s="4">
        <v>5795483</v>
      </c>
      <c r="E51" s="5">
        <v>0.14894944280824263</v>
      </c>
      <c r="F51" s="6">
        <v>863233.96365464246</v>
      </c>
    </row>
    <row r="52" spans="3:6" x14ac:dyDescent="0.25">
      <c r="C52" s="1" t="s">
        <v>50</v>
      </c>
      <c r="D52" s="4">
        <v>579315</v>
      </c>
      <c r="E52" s="5">
        <v>0.20057055301304405</v>
      </c>
      <c r="F52" s="6">
        <v>116193.52991875162</v>
      </c>
    </row>
    <row r="54" spans="3:6" x14ac:dyDescent="0.25">
      <c r="C54" s="1" t="s">
        <v>53</v>
      </c>
    </row>
  </sheetData>
  <sheetProtection algorithmName="SHA-512" hashValue="ZIXbN4JW8Bob4ZYRuTYT+0jyo3JMZtPB8+0HuG3YiQlWuI9Bm0S4az3tGroW7430md44NP7mUBeQmgJZeGX0qw==" saltValue="I6tM8U4O48xg3DnUPZoDyg==" spinCount="100000" sheet="1" objects="1" scenarios="1" selectLockedCells="1" selectUn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Interactive Data Table</vt:lpstr>
      <vt:lpstr>Data for Census CBO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Kallick</dc:creator>
  <cp:lastModifiedBy>Michelle Butcher</cp:lastModifiedBy>
  <dcterms:created xsi:type="dcterms:W3CDTF">2019-01-28T21:06:56Z</dcterms:created>
  <dcterms:modified xsi:type="dcterms:W3CDTF">2019-03-01T20:19:36Z</dcterms:modified>
</cp:coreProperties>
</file>